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<sst xmlns="http://schemas.openxmlformats.org/spreadsheetml/2006/main" count="52" uniqueCount="49">
  <si>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</si>
  <si>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</si>
  <si>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</si>
  <si>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</si>
  <si>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</si>
  <si>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</si>
  <si>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</si>
  <si>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</si>
  <si>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</si>
  <si>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</si>
  <si>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</si>
  <si>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</si>
  <si>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</si>
  <si>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</si>
  <si>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</si>
  <si>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</si>
  <si>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</si>
  <si>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</si>
  <si>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</si>
  <si>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</si>
  <si>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</si>
  <si>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</si>
  <si>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</si>
  <si>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</si>
  <si>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</si>
  <si>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</si>
  <si>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</si>
  <si>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</si>
  <si>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</si>
  <si>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</si>
  <si>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</si>
  <si>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</si>
  <si>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</si>
  <si>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</si>
  <si>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</si>
  <si>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</si>
  <si>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</si>
  <si>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</si>
  <si>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</si>
  <si>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</si>
  <si>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</si>
  <si>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</si>
  <si>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</si>
  <si>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</si>
  <si>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</si>
  <si>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</si>
  <si>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</si>
  <si>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</si>
  <si>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02.06.2014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</si>
</sst>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7">
      <selection activeCell="F12" sqref="F12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82" t="s">
        <v>14</v>
      </c>
      <c r="B2" s="82"/>
      <c r="C2" s="82"/>
      <c r="D2" s="82"/>
      <c r="E2" s="82"/>
      <c r="F2" s="82"/>
      <c r="G2" s="82"/>
    </row>
    <row r="3" spans="1:7" ht="46.5" customHeight="1">
      <c r="A3" s="81" t="s">
        <v>15</v>
      </c>
      <c r="B3" s="81"/>
      <c r="C3" s="81"/>
      <c r="D3" s="81"/>
      <c r="E3" s="81"/>
      <c r="F3" s="81"/>
      <c r="G3" s="81"/>
    </row>
    <row r="4" spans="3:7" ht="18.75">
      <c r="C4" s="5"/>
      <c r="E4" s="6"/>
      <c r="F4" s="7"/>
      <c r="G4" s="8" t="s">
        <v>16</v>
      </c>
    </row>
    <row r="5" spans="1:7" ht="95.25" customHeight="1">
      <c r="A5" s="84" t="s">
        <v>0</v>
      </c>
      <c r="B5" s="80" t="s">
        <v>17</v>
      </c>
      <c r="C5" s="84" t="s">
        <v>18</v>
      </c>
      <c r="D5" s="85" t="s">
        <v>19</v>
      </c>
      <c r="E5" s="80" t="s">
        <v>20</v>
      </c>
      <c r="F5" s="9" t="s">
        <v>48</v>
      </c>
      <c r="G5" s="83" t="s">
        <v>21</v>
      </c>
    </row>
    <row r="6" spans="1:7" s="7" customFormat="1" ht="21" customHeight="1" hidden="1">
      <c r="A6" s="84"/>
      <c r="B6" s="80"/>
      <c r="C6" s="84"/>
      <c r="D6" s="85"/>
      <c r="E6" s="80"/>
      <c r="F6" s="10"/>
      <c r="G6" s="8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6" t="s">
        <v>22</v>
      </c>
      <c r="B8" s="86"/>
      <c r="C8" s="86"/>
      <c r="D8" s="86"/>
      <c r="E8" s="86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498615.82</v>
      </c>
      <c r="G9" s="22">
        <f>F9/E9</f>
        <v>0.13580711425847747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119535.45</v>
      </c>
      <c r="G10" s="22">
        <f>F10/E10</f>
        <v>0.4458614323013801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2918617.79+475594.99+351844.18+286843.04</f>
        <v>4032900.0000000005</v>
      </c>
      <c r="G11" s="22">
        <f>F11/E11</f>
        <v>0.30154777927321674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4651051.2700000005</v>
      </c>
      <c r="G12" s="28">
        <f>F12/E12</f>
        <v>0.26863571238794937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4651051.2700000005</v>
      </c>
      <c r="G18" s="49">
        <f t="shared" si="0"/>
        <v>0.15812442328972334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16140377.120000001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E16-E17+F9+F10-F24+F27</f>
        <v>5005027.68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E17+F11-F41-F27</f>
        <v>11135349.440000001</v>
      </c>
      <c r="G21" s="52"/>
    </row>
    <row r="22" spans="1:7" s="50" customFormat="1" ht="36.75" customHeight="1">
      <c r="A22" s="87" t="s">
        <v>31</v>
      </c>
      <c r="B22" s="88"/>
      <c r="C22" s="88"/>
      <c r="D22" s="88"/>
      <c r="E22" s="88"/>
      <c r="F22" s="88"/>
      <c r="G22" s="89"/>
    </row>
    <row r="23" spans="1:7" s="50" customFormat="1" ht="25.5" customHeight="1">
      <c r="A23" s="90" t="s">
        <v>32</v>
      </c>
      <c r="B23" s="91"/>
      <c r="C23" s="91"/>
      <c r="D23" s="91"/>
      <c r="E23" s="91"/>
      <c r="F23" s="91"/>
      <c r="G23" s="92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539838.3999999999</v>
      </c>
      <c r="G24" s="28">
        <f>F24/E24</f>
        <v>0.021804466962276316</v>
      </c>
      <c r="I24" s="94"/>
      <c r="J24" s="94"/>
      <c r="K24" s="94"/>
      <c r="L24" s="94"/>
      <c r="M24" s="94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474838.39999999997</v>
      </c>
      <c r="G25" s="52">
        <f>F25/E25</f>
        <v>0.044659627081602586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>
        <f>275118.26+44844</f>
        <v>319962.26</v>
      </c>
      <c r="G26" s="52">
        <f>F26/E26</f>
        <v>0.16496301299236957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>
        <v>49881.6</v>
      </c>
      <c r="G31" s="52">
        <f t="shared" si="1"/>
        <v>0.1490283694844504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61">
        <f>F36+F37+F38+F39</f>
        <v>65000</v>
      </c>
      <c r="G35" s="65">
        <f t="shared" si="1"/>
        <v>0.004601519031800241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>
        <v>65000</v>
      </c>
      <c r="G38" s="52">
        <f t="shared" si="1"/>
        <v>0.0962962962962963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90" t="s">
        <v>40</v>
      </c>
      <c r="B40" s="91"/>
      <c r="C40" s="91"/>
      <c r="D40" s="91"/>
      <c r="E40" s="91"/>
      <c r="F40" s="91"/>
      <c r="G40" s="92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27">
        <f>F42</f>
        <v>71106</v>
      </c>
      <c r="G41" s="28">
        <f t="shared" si="1"/>
        <v>0.015272845368078882</v>
      </c>
      <c r="I41" s="94"/>
      <c r="J41" s="94"/>
      <c r="K41" s="94"/>
      <c r="L41" s="94"/>
      <c r="M41" s="94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>
        <f>F43+F44</f>
        <v>71106</v>
      </c>
      <c r="G42" s="22">
        <f t="shared" si="1"/>
        <v>0.015272845368078882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>
        <v>71106</v>
      </c>
      <c r="G44" s="22">
        <f t="shared" si="1"/>
        <v>0.017128350375527266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1221888.7999999998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610944.3999999999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610944.3999999999</v>
      </c>
      <c r="G47" s="28">
        <f t="shared" si="1"/>
        <v>0.02077062266227954</v>
      </c>
    </row>
    <row r="48" spans="1:7" ht="21" customHeight="1">
      <c r="A48" s="95" t="s">
        <v>43</v>
      </c>
      <c r="B48" s="95"/>
      <c r="C48" s="95"/>
      <c r="D48" s="95"/>
      <c r="E48" s="95"/>
      <c r="F48" s="72"/>
      <c r="G48" s="72"/>
    </row>
    <row r="49" spans="1:7" ht="18.75">
      <c r="A49" s="93" t="s">
        <v>44</v>
      </c>
      <c r="B49" s="93"/>
      <c r="C49" s="93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I24:M24"/>
    <mergeCell ref="A40:G40"/>
    <mergeCell ref="I41:M41"/>
    <mergeCell ref="A48:E48"/>
    <mergeCell ref="A8:E8"/>
    <mergeCell ref="A22:G22"/>
    <mergeCell ref="A23:G23"/>
    <mergeCell ref="A49:C49"/>
    <mergeCell ref="E5:E6"/>
    <mergeCell ref="A3:G3"/>
    <mergeCell ref="A2:G2"/>
    <mergeCell ref="G5:G6"/>
    <mergeCell ref="A5:A6"/>
    <mergeCell ref="B5:B6"/>
    <mergeCell ref="C5:C6"/>
    <mergeCell ref="D5:D6"/>
  </mergeCells>
  <printOptions/>
  <pageMargins left="0.16" right="0.25" top="0.57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2014-06-02T09:07:58Z</cp:lastPrinted>
  <dcterms:created xsi:type="dcterms:W3CDTF">2014-03-25T13:04:01Z</dcterms:created>
  <dcterms:modified xsi:type="dcterms:W3CDTF">2014-06-02T09:08:09Z</dcterms:modified>
  <cp:category/>
  <cp:version/>
  <cp:contentType/>
  <cp:contentStatus/>
</cp:coreProperties>
</file>